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4 квартал Фонд ЧС" sheetId="1" state="visible" r:id="rId1"/>
  </sheets>
  <definedNames>
    <definedName name="_xlnm._FilterDatabase" localSheetId="0" hidden="1">'4 квартал Фонд ЧС'!$A$5:$E$26</definedName>
    <definedName name="Print_Titles" localSheetId="0">'4 квартал Фонд ЧС'!$5:$5</definedName>
    <definedName name="_xlnm.Print_Area" localSheetId="0">'4 квартал Фонд ЧС'!$A$1:$E$28</definedName>
    <definedName name="_xlnm._FilterDatabase" localSheetId="0" hidden="1">'4 квартал Фонд ЧС'!$A$5:$E$26</definedName>
  </definedNames>
  <calcPr/>
</workbook>
</file>

<file path=xl/sharedStrings.xml><?xml version="1.0" encoding="utf-8"?>
<sst xmlns="http://schemas.openxmlformats.org/spreadsheetml/2006/main" count="47" uniqueCount="47">
  <si>
    <t>Отчет</t>
  </si>
  <si>
    <t xml:space="preserve">о расходовании средств резервного фонда по чрезвычайным ситуациям Оренбургской области</t>
  </si>
  <si>
    <t xml:space="preserve">по состоянию на 01.01.2025</t>
  </si>
  <si>
    <t>рублей</t>
  </si>
  <si>
    <t xml:space="preserve">№ документа</t>
  </si>
  <si>
    <t xml:space="preserve">Главный распорядитель бюджетных средств</t>
  </si>
  <si>
    <t xml:space="preserve">Направление использования</t>
  </si>
  <si>
    <t>Направлено</t>
  </si>
  <si>
    <t>Исполнено</t>
  </si>
  <si>
    <t xml:space="preserve">Постановление Правительства Оренбургской области от 05.04.2024 № 295-пп (в редакции постановлений Правительства Оренбургской области от 08.04.2024 № 322-пп, от 12.04.2024 № 325-пп, от 17.04.2024 № 351-пп, от 27.04.2024 № 397-пп, от 03.05.2024 № 408-пп, от 08.05.2024 № 411-пп, от 14.05.2024 № 419-пп, от 31.05.2024 № 479-пп, от 14.06.2024 № 520-пп, от 26.07.2024 № 651-пп, от 29.08.2024 № 758-пп, от 13.09.2024 № 782-пп, от 15.10.2024 № 904-пп, от 03.12.2024 № 1040-пп, от 25.12.2024 № 1262-пп)</t>
  </si>
  <si>
    <t xml:space="preserve">Министерство социального развития Оренбургской области</t>
  </si>
  <si>
    <t xml:space="preserve">Осуществление единовременных денежных выплат гражданам, пострадавшим в результате чрезвычайной ситуации, сложившейся в результате прохождения весеннего паводка, на территории Оренбургской области</t>
  </si>
  <si>
    <t xml:space="preserve">Постановление Правительства Оренбургской области от 17.04.2024 № 350-пп (в редакции постановлений Правительства Оренбургской области от 17.05.2024 № 437-пп, от 05.06.2024 № 512-пп) </t>
  </si>
  <si>
    <t xml:space="preserve">Министерство экономического развития, инвеститций, туризма и внешних связей Оренбургской области</t>
  </si>
  <si>
    <t xml:space="preserve">Предоставление субсидии на финансовое обеспечене затрат субъектов малого и среднего предпринимательства, а также физических лиц, применяющих специальный налоговый режим "Налог на профессиональный доход", постадавших в связи с чрезвычайной ситуацией, сложившейся на территории Оренбургской области в результате прохождения весеннего паводка, на возобновление предпринимательской деятельности</t>
  </si>
  <si>
    <t xml:space="preserve">Постановление Правительства Оренбургской области от 19.04.2024 № 364-пп  (в редакции постановлений Правительства Оренбургской области от 26.07.2024 № 666-пп, от 30.10.2024 № 941-пп, от 17.12.2024 № 1118-пп)</t>
  </si>
  <si>
    <t xml:space="preserve">Министерство финансов Оренбургской области</t>
  </si>
  <si>
    <t xml:space="preserve">Предоставление дотаций на поддержку мер по обеспечению сбалансированности бюджетов муниципальных образований</t>
  </si>
  <si>
    <t xml:space="preserve">Министерство строительства, жилищно-коммунального, дорожного хозяйства и транспорта Оренбургской области</t>
  </si>
  <si>
    <t xml:space="preserve">Постановление Правительства Оренбургской области от 24.04.2024 № 367-пп (в редакции постановлений Правительства Оренбургской области от 21.05.2024 № 455-пп, от 14.06.2024 № 536-пп) </t>
  </si>
  <si>
    <t xml:space="preserve">Министерство труда и занятости населения Оренбургской области</t>
  </si>
  <si>
    <t xml:space="preserve">Предоставление субсидии на финансовое обеспечение затрат работодателей, постадавших в связи с чрезвычайной ситуацией, сложившейся на территории Оренбургской области в результате прохождения весеннего паводка, по оплате труда работников</t>
  </si>
  <si>
    <t xml:space="preserve">Постановление Правительства Оренбургской области от 27.04.2024 № 383-пп  (в редакции постановления Правительства Оренбургской области от 21.11.2024 № 992-пп)</t>
  </si>
  <si>
    <t xml:space="preserve">Департамент пожарной безопасности и гражданской защиты Оренбургской области</t>
  </si>
  <si>
    <t xml:space="preserve">Оплата поставки аваиационного топлива и услуг по авиатопливообеспечению воздушных судов авиации, привлеченных к проведению аварийно-спасательных работ по ликвидации чрезвычайной ситуации, сложившейся на территории Оренбургской области в результате прохождения весеннего паводка в 2024 году</t>
  </si>
  <si>
    <t xml:space="preserve">Постановление Правительства Оренбургской области от 14.05.2024 № 426-пп (в редакции постановления Правительства Оренбургской области от 30.10.2024 № 941-пп)</t>
  </si>
  <si>
    <t xml:space="preserve">Постановление Правительства Оренбургской области от 31.05.2024 № 458-пп (в редакции постановлений Правительства Оренбургской области от 13.08.2024 № 722-пп, от 25.12.2024 № 1299-пп)</t>
  </si>
  <si>
    <t xml:space="preserve">Приобретение услуг по обеспечению временного размещения и питания граждан, эвакуированных из зоны чрезвычайной ситуации, сложившейся на территории Оренбургской области в результате прохождения весеннего паводка в 2024 году</t>
  </si>
  <si>
    <t xml:space="preserve">Постановление Правительства Оренбургской области от 31.05.2024 № 467-пп </t>
  </si>
  <si>
    <t xml:space="preserve">Министерство природных ресурсов, экологии и имущественных отношений Оренбургской области</t>
  </si>
  <si>
    <t xml:space="preserve">Постановление Правительства Оренбургской области от 14.06.2024 № 526-пп  (в редакции постановлений Правительства Оренбургской области от 22.07.2024 № 628-пп, от 30.07.2024 № 674-пп, от 13.08.2024 № 709-пп, от 22.08.2024 № 726-пп, от 04.09.2024 № 770-пп, от 13.09.2024 № 783-пп, от 13.11.2024 № 972-пп, от 27.11.2024 № 1023-пп, от 17.12.2024 № 1156-пп)</t>
  </si>
  <si>
    <t xml:space="preserve">Предоставление выплат на капитальный ремонт гражданам, жилые помещения которых повреждены в результате чрезвычайной ситуации, сложившейся на территории Оренбургской области в результате прохождения весеннего паводка в 2024 году</t>
  </si>
  <si>
    <t xml:space="preserve">Постановление Правительства Оренбургской области от 04.07.2024 № 590-пп </t>
  </si>
  <si>
    <t xml:space="preserve">Министерство сельского хозяйства, торговли, пищевой и перерабатывающей промышленности Оренбургской области</t>
  </si>
  <si>
    <t xml:space="preserve">Постановление Правительства Оренбургской области от 26.07.2024 № 633-пп </t>
  </si>
  <si>
    <t xml:space="preserve">Предоставление субсидии некоммерческой микрокредитной компании "Оренбургский областной фонд поддержки малого предпринимательства" на финансовое обеспечение развития системы микрофиансирования субъектов малого и среднего предпринимательства, постадавших в связи с чрезвычайной ситуацией, сложившейся на территории Оренбургской области в результате прохождения весеннего паводка</t>
  </si>
  <si>
    <t xml:space="preserve">Постановление Правительства Оренбургской области от 26.07.2024 № 644-пп </t>
  </si>
  <si>
    <t xml:space="preserve">Постановление Правительства Оренбургской области от 26.07.2024 № 653-пп </t>
  </si>
  <si>
    <t xml:space="preserve">Министерство промышленности и энергетики Оренбургской области</t>
  </si>
  <si>
    <t xml:space="preserve">Предоставление субсидии некоммерческой организации "Фонд развития промышленности Оренбургской области" на предоставление займов субъектам деятельности в сфере промышленности, постадавшим в связи с чрезвычайной ситуацией, сложившейся на территории Оренбургской области в результате прохождения весеннего паводка</t>
  </si>
  <si>
    <t xml:space="preserve">Постановление Правительства Оренбургской области от 06.08.2024 № 682-пп (в редакции постановления Правительства Оренбургской области от 30.10.2024 № 941-пп)</t>
  </si>
  <si>
    <t xml:space="preserve">Постановление Правительства Оренбургской области от 06.08.2024 № 683-пп  (в редакции постановления Правительства Оренбургской области от 25.12.2024 № 1229-пп)</t>
  </si>
  <si>
    <t xml:space="preserve">Постановление Правительства Оренбургской области от 24.09.2024 № 795-пп </t>
  </si>
  <si>
    <t xml:space="preserve">Предоставление субсидии государственному автономному учреждению социального обслуживания Оренбургской области "Комплексный центр социального обслуживания населения" в г.Орске на финансовое обеспечение оказания государственных услуг в сфере социального обслуживания населения вновь созданным на его базе кризисным отделением</t>
  </si>
  <si>
    <t xml:space="preserve">Постановление Правительства Оренбургской области от 25.12.2024 № 1227-пп </t>
  </si>
  <si>
    <t xml:space="preserve">Постановление Правительства Оренбургской области от 25.12.2024 № 1235-пп 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</si>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</sst>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#,##0.000000"/>
  </numFmts>
  <fonts count="5">
    <font>
      <sz val="10.000000"/>
      <color theme="1"/>
      <name val="Arial Cyr"/>
    </font>
    <font>
      <sz val="10.000000"/>
      <name val="Arial Cyr"/>
    </font>
    <font>
      <sz val="14.000000"/>
      <name val="Arial Cyr"/>
    </font>
    <font>
      <sz val="14.000000"/>
      <name val="Times New Roman"/>
    </font>
    <font>
      <sz val="16.000000"/>
      <name val="Times New Roman"/>
    </font>
  </fonts>
  <fills count="2">
    <fill>
      <patternFill patternType="none"/>
    </fill>
    <fill>
      <patternFill patternType="gray125"/>
    </fill>
  </fills>
  <borders count="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1">
    <xf fontId="0" fillId="0" borderId="0" numFmtId="0" xfId="0"/>
    <xf fontId="2" fillId="0" borderId="0" numFmtId="0" xfId="0" applyFont="1"/>
    <xf fontId="2" fillId="0" borderId="0" numFmtId="160" xfId="0" applyNumberFormat="1" applyFont="1"/>
    <xf fontId="3" fillId="0" borderId="0" numFmtId="0" xfId="0" applyFont="1" applyAlignment="1">
      <alignment horizontal="center"/>
    </xf>
    <xf fontId="3" fillId="0" borderId="0" numFmtId="160" xfId="0" applyNumberFormat="1" applyFont="1"/>
    <xf fontId="3" fillId="0" borderId="0" numFmtId="160" xfId="0" applyNumberFormat="1" applyFont="1" applyAlignment="1">
      <alignment horizontal="right"/>
    </xf>
    <xf fontId="3" fillId="0" borderId="1" numFmtId="0" xfId="0" applyFont="1" applyBorder="1" applyAlignment="1">
      <alignment horizontal="center" vertical="top" wrapText="1"/>
    </xf>
    <xf fontId="3" fillId="0" borderId="1" numFmtId="160" xfId="0" applyNumberFormat="1" applyFont="1" applyBorder="1" applyAlignment="1">
      <alignment horizontal="center" vertical="top" wrapText="1"/>
    </xf>
    <xf fontId="3" fillId="0" borderId="1" numFmtId="0" xfId="0" applyFont="1" applyBorder="1" applyAlignment="1">
      <alignment horizontal="left" vertical="top" wrapText="1"/>
    </xf>
    <xf fontId="3" fillId="0" borderId="1" numFmtId="0" xfId="0" applyFont="1" applyBorder="1" applyAlignment="1">
      <alignment vertical="top" wrapText="1"/>
    </xf>
    <xf fontId="3" fillId="0" borderId="1" numFmtId="4" xfId="0" applyNumberFormat="1" applyFont="1" applyBorder="1" applyAlignment="1">
      <alignment wrapText="1"/>
    </xf>
    <xf fontId="3" fillId="0" borderId="2" numFmtId="0" xfId="0" applyFont="1" applyBorder="1" applyAlignment="1">
      <alignment horizontal="left" vertical="top" wrapText="1"/>
    </xf>
    <xf fontId="3" fillId="0" borderId="3" numFmtId="0" xfId="0" applyFont="1" applyBorder="1" applyAlignment="1">
      <alignment horizontal="left" vertical="top" wrapText="1"/>
    </xf>
    <xf fontId="3" fillId="0" borderId="1" numFmtId="0" xfId="0" applyFont="1" applyBorder="1" applyAlignment="1">
      <alignment horizontal="left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vertical="top" wrapText="1"/>
    </xf>
    <xf fontId="3" fillId="0" borderId="0" numFmtId="4" xfId="0" applyNumberFormat="1" applyFont="1" applyAlignment="1">
      <alignment horizontal="right" wrapText="1"/>
    </xf>
    <xf fontId="3" fillId="0" borderId="0" numFmtId="4" xfId="0" applyNumberFormat="1" applyFont="1" applyAlignment="1">
      <alignment wrapText="1"/>
    </xf>
    <xf fontId="4" fillId="0" borderId="0" numFmtId="0" xfId="0" applyFont="1" applyAlignment="1">
      <alignment horizontal="left" vertical="top" wrapText="1"/>
    </xf>
    <xf fontId="4" fillId="0" borderId="0" numFmtId="4" xfId="0" applyNumberFormat="1" applyFont="1" applyAlignment="1">
      <alignment horizontal="right" vertical="top" wrapText="1"/>
    </xf>
    <xf fontId="0" fillId="0" borderId="0" numFmtId="161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25" zoomScale="60" workbookViewId="0">
      <selection activeCell="F12" activeCellId="0" sqref="F12"/>
    </sheetView>
  </sheetViews>
  <sheetFormatPr defaultColWidth="9.140625" defaultRowHeight="12.75"/>
  <cols>
    <col customWidth="1" min="1" max="1" style="1" width="51.42578125"/>
    <col customWidth="1" min="2" max="2" style="1" width="32.140625"/>
    <col customWidth="1" min="3" max="3" style="1" width="67"/>
    <col customWidth="1" min="4" max="4" style="2" width="23.28515625"/>
    <col customWidth="1" min="5" max="5" style="2" width="22.5703125"/>
    <col min="6" max="16384" style="1" width="9.140625"/>
  </cols>
  <sheetData>
    <row r="1" ht="17.25">
      <c r="A1" s="3" t="s">
        <v>0</v>
      </c>
      <c r="B1" s="3"/>
      <c r="C1" s="3"/>
      <c r="D1" s="3"/>
      <c r="E1" s="3"/>
    </row>
    <row r="2" ht="17.25">
      <c r="A2" s="3" t="s">
        <v>1</v>
      </c>
      <c r="B2" s="3"/>
      <c r="C2" s="3"/>
      <c r="D2" s="3"/>
      <c r="E2" s="3"/>
    </row>
    <row r="3" ht="17.25">
      <c r="A3" s="3" t="s">
        <v>2</v>
      </c>
      <c r="B3" s="3"/>
      <c r="C3" s="3"/>
      <c r="D3" s="3"/>
      <c r="E3" s="3"/>
    </row>
    <row r="4" ht="18" customHeight="1">
      <c r="D4" s="4"/>
      <c r="E4" s="5" t="s">
        <v>3</v>
      </c>
    </row>
    <row r="5" ht="42.600000000000001" customHeight="1">
      <c r="A5" s="6" t="s">
        <v>4</v>
      </c>
      <c r="B5" s="6" t="s">
        <v>5</v>
      </c>
      <c r="C5" s="6" t="s">
        <v>6</v>
      </c>
      <c r="D5" s="7" t="s">
        <v>7</v>
      </c>
      <c r="E5" s="7" t="s">
        <v>8</v>
      </c>
    </row>
    <row r="6" ht="266.25" customHeight="1">
      <c r="A6" s="8" t="s">
        <v>9</v>
      </c>
      <c r="B6" s="8" t="s">
        <v>10</v>
      </c>
      <c r="C6" s="9" t="s">
        <v>11</v>
      </c>
      <c r="D6" s="10">
        <f>16290000+289470000+344240000+1500000000+300480000+1002520000+1500000000+1780060000+500000000+165000000+395980000+126000000-1000000000-1911440000+244425000-2396700000</f>
        <v>2856325000</v>
      </c>
      <c r="E6" s="10">
        <v>2821006250</v>
      </c>
      <c r="F6" s="1"/>
    </row>
    <row r="7" ht="156.75" customHeight="1">
      <c r="A7" s="8" t="s">
        <v>12</v>
      </c>
      <c r="B7" s="8" t="s">
        <v>13</v>
      </c>
      <c r="C7" s="9" t="s">
        <v>14</v>
      </c>
      <c r="D7" s="10">
        <f>150000000+100000000+50000000</f>
        <v>300000000</v>
      </c>
      <c r="E7" s="10">
        <v>292650000</v>
      </c>
      <c r="F7" s="1"/>
    </row>
    <row r="8" ht="57.75" customHeight="1">
      <c r="A8" s="11" t="s">
        <v>15</v>
      </c>
      <c r="B8" s="8" t="s">
        <v>16</v>
      </c>
      <c r="C8" s="11" t="s">
        <v>17</v>
      </c>
      <c r="D8" s="10">
        <f>50000000+50000000+16000000</f>
        <v>116000000</v>
      </c>
      <c r="E8" s="10">
        <v>116000000</v>
      </c>
      <c r="F8" s="1"/>
      <c r="G8" s="1"/>
      <c r="H8" s="1"/>
    </row>
    <row r="9" ht="97.5" customHeight="1">
      <c r="A9" s="12"/>
      <c r="B9" s="8" t="s">
        <v>18</v>
      </c>
      <c r="C9" s="12"/>
      <c r="D9" s="10">
        <f>50000000-2000000</f>
        <v>48000000</v>
      </c>
      <c r="E9" s="10">
        <v>48000000</v>
      </c>
      <c r="F9" s="1"/>
      <c r="G9" s="1"/>
      <c r="H9" s="1"/>
    </row>
    <row r="10" ht="96.75" customHeight="1">
      <c r="A10" s="8" t="s">
        <v>19</v>
      </c>
      <c r="B10" s="8" t="s">
        <v>20</v>
      </c>
      <c r="C10" s="9" t="s">
        <v>21</v>
      </c>
      <c r="D10" s="10">
        <f>150499300+49932000+47000000</f>
        <v>247431300</v>
      </c>
      <c r="E10" s="10">
        <v>247285859.94</v>
      </c>
      <c r="F10" s="1"/>
    </row>
    <row r="11" ht="120.75" customHeight="1">
      <c r="A11" s="8" t="s">
        <v>22</v>
      </c>
      <c r="B11" s="8" t="s">
        <v>23</v>
      </c>
      <c r="C11" s="9" t="s">
        <v>24</v>
      </c>
      <c r="D11" s="10">
        <f>802616+972930</f>
        <v>1775546</v>
      </c>
      <c r="E11" s="10">
        <v>1775015.0600000001</v>
      </c>
      <c r="F11" s="1"/>
    </row>
    <row r="12" ht="97.5" customHeight="1">
      <c r="A12" s="8" t="s">
        <v>25</v>
      </c>
      <c r="B12" s="8" t="s">
        <v>18</v>
      </c>
      <c r="C12" s="9" t="s">
        <v>17</v>
      </c>
      <c r="D12" s="10">
        <f>100000000-7997300</f>
        <v>92002700</v>
      </c>
      <c r="E12" s="10">
        <v>92002700</v>
      </c>
      <c r="F12" s="1"/>
    </row>
    <row r="13" ht="103.5">
      <c r="A13" s="8" t="s">
        <v>26</v>
      </c>
      <c r="B13" s="8" t="s">
        <v>23</v>
      </c>
      <c r="C13" s="9" t="s">
        <v>27</v>
      </c>
      <c r="D13" s="10">
        <f>28109776+15407778-43517554</f>
        <v>0</v>
      </c>
      <c r="E13" s="10">
        <v>0</v>
      </c>
      <c r="F13" s="1"/>
    </row>
    <row r="14" ht="97.5" customHeight="1">
      <c r="A14" s="8" t="s">
        <v>28</v>
      </c>
      <c r="B14" s="8" t="s">
        <v>29</v>
      </c>
      <c r="C14" s="9" t="s">
        <v>17</v>
      </c>
      <c r="D14" s="10">
        <v>25556100</v>
      </c>
      <c r="E14" s="10">
        <v>25556100</v>
      </c>
      <c r="F14" s="1"/>
    </row>
    <row r="15" ht="187.5" customHeight="1">
      <c r="A15" s="8" t="s">
        <v>30</v>
      </c>
      <c r="B15" s="8" t="s">
        <v>18</v>
      </c>
      <c r="C15" s="9" t="s">
        <v>31</v>
      </c>
      <c r="D15" s="10">
        <f>1000000000+1000000000+1000000000+1000000000+1000000000+500000000+1000000000+1000000000+500000000+300000000</f>
        <v>8300000000</v>
      </c>
      <c r="E15" s="10">
        <v>2931109946.4499998</v>
      </c>
      <c r="F15" s="1"/>
    </row>
    <row r="16" ht="103.5">
      <c r="A16" s="8" t="s">
        <v>32</v>
      </c>
      <c r="B16" s="8" t="s">
        <v>33</v>
      </c>
      <c r="C16" s="9" t="s">
        <v>17</v>
      </c>
      <c r="D16" s="10">
        <v>100000000</v>
      </c>
      <c r="E16" s="10">
        <v>97209287.629999995</v>
      </c>
      <c r="F16" s="1"/>
    </row>
    <row r="17" ht="155.25">
      <c r="A17" s="8" t="s">
        <v>34</v>
      </c>
      <c r="B17" s="8" t="s">
        <v>13</v>
      </c>
      <c r="C17" s="9" t="s">
        <v>35</v>
      </c>
      <c r="D17" s="10">
        <v>100000000</v>
      </c>
      <c r="E17" s="10">
        <v>100000000</v>
      </c>
      <c r="F17" s="1"/>
    </row>
    <row r="18" ht="86.25">
      <c r="A18" s="8" t="s">
        <v>36</v>
      </c>
      <c r="B18" s="8" t="s">
        <v>18</v>
      </c>
      <c r="C18" s="9" t="s">
        <v>17</v>
      </c>
      <c r="D18" s="10">
        <v>83510500</v>
      </c>
      <c r="E18" s="10">
        <v>83510500</v>
      </c>
      <c r="F18" s="1"/>
    </row>
    <row r="19" ht="120.75">
      <c r="A19" s="8" t="s">
        <v>37</v>
      </c>
      <c r="B19" s="8" t="s">
        <v>38</v>
      </c>
      <c r="C19" s="9" t="s">
        <v>39</v>
      </c>
      <c r="D19" s="10">
        <v>50000000</v>
      </c>
      <c r="E19" s="10">
        <v>50000000</v>
      </c>
      <c r="F19" s="1"/>
    </row>
    <row r="20" ht="86.25">
      <c r="A20" s="8" t="s">
        <v>40</v>
      </c>
      <c r="B20" s="8" t="s">
        <v>18</v>
      </c>
      <c r="C20" s="9" t="s">
        <v>17</v>
      </c>
      <c r="D20" s="10">
        <f>67776200+3975400</f>
        <v>71751600</v>
      </c>
      <c r="E20" s="10">
        <v>71705226.560000002</v>
      </c>
      <c r="F20" s="1"/>
    </row>
    <row r="21" ht="86.25">
      <c r="A21" s="8" t="s">
        <v>41</v>
      </c>
      <c r="B21" s="8" t="s">
        <v>18</v>
      </c>
      <c r="C21" s="9" t="s">
        <v>17</v>
      </c>
      <c r="D21" s="10">
        <f>300000000-300000000</f>
        <v>0</v>
      </c>
      <c r="E21" s="10">
        <v>0</v>
      </c>
      <c r="F21" s="1"/>
    </row>
    <row r="22" ht="140.25" customHeight="1">
      <c r="A22" s="8" t="s">
        <v>42</v>
      </c>
      <c r="B22" s="8" t="s">
        <v>10</v>
      </c>
      <c r="C22" s="9" t="s">
        <v>43</v>
      </c>
      <c r="D22" s="10">
        <v>8735450</v>
      </c>
      <c r="E22" s="10">
        <v>8735450</v>
      </c>
      <c r="F22" s="1"/>
    </row>
    <row r="23" ht="85.5" customHeight="1">
      <c r="A23" s="8" t="s">
        <v>44</v>
      </c>
      <c r="B23" s="8" t="s">
        <v>23</v>
      </c>
      <c r="C23" s="9" t="s">
        <v>17</v>
      </c>
      <c r="D23" s="10">
        <v>3585877</v>
      </c>
      <c r="E23" s="10">
        <v>3585877</v>
      </c>
      <c r="F23" s="1"/>
    </row>
    <row r="24" ht="116.25" customHeight="1">
      <c r="A24" s="8" t="s">
        <v>45</v>
      </c>
      <c r="B24" s="8" t="s">
        <v>18</v>
      </c>
      <c r="C24" s="9" t="s">
        <v>17</v>
      </c>
      <c r="D24" s="10">
        <v>8088200</v>
      </c>
      <c r="E24" s="10">
        <v>8088200</v>
      </c>
      <c r="F24" s="1"/>
    </row>
    <row r="25" ht="27.75" customHeight="1">
      <c r="A25" s="13" t="s">
        <v>46</v>
      </c>
      <c r="B25" s="13"/>
      <c r="C25" s="13"/>
      <c r="D25" s="10">
        <f>SUM(D6:D24)</f>
        <v>12412762273</v>
      </c>
      <c r="E25" s="10">
        <f>SUM(E6:E24)</f>
        <v>6998220412.6400003</v>
      </c>
      <c r="F25" s="1"/>
    </row>
    <row r="26" ht="78" customHeight="1">
      <c r="A26" s="14"/>
      <c r="B26" s="14"/>
      <c r="C26" s="15"/>
      <c r="D26" s="16"/>
      <c r="E26" s="16"/>
      <c r="F26" s="1"/>
    </row>
    <row r="27" ht="27.75" customHeight="1">
      <c r="A27" s="14"/>
      <c r="B27" s="14"/>
      <c r="C27" s="15"/>
      <c r="D27" s="17"/>
      <c r="E27" s="17"/>
    </row>
    <row r="28" ht="46.5" customHeight="1">
      <c r="A28" s="18"/>
      <c r="B28" s="18"/>
      <c r="C28" s="18"/>
      <c r="D28" s="19"/>
      <c r="E28" s="19"/>
    </row>
    <row r="30" ht="17.25">
      <c r="D30" s="4"/>
      <c r="E30" s="4"/>
    </row>
    <row r="31" ht="17.25">
      <c r="D31" s="4"/>
      <c r="E31" s="4"/>
    </row>
    <row r="32" ht="17.25">
      <c r="D32" s="4"/>
      <c r="E32" s="4"/>
    </row>
    <row r="34">
      <c r="D34" s="20"/>
    </row>
  </sheetData>
  <autoFilter ref="A5:E26"/>
  <mergeCells count="9">
    <mergeCell ref="A1:E1"/>
    <mergeCell ref="A2:E2"/>
    <mergeCell ref="A3:E3"/>
    <mergeCell ref="A8:A9"/>
    <mergeCell ref="C8:C9"/>
    <mergeCell ref="A25:C25"/>
    <mergeCell ref="D26:E26"/>
    <mergeCell ref="A28:C28"/>
    <mergeCell ref="D28:E28"/>
  </mergeCells>
  <printOptions headings="0" gridLines="0"/>
  <pageMargins left="0.23622047244094491" right="0.19685039370078738" top="0.39370078740157477" bottom="0.15748031496062992" header="0.15748031496062992" footer="0.15748031496062992"/>
  <pageSetup paperSize="9" scale="53" fitToWidth="1" fitToHeight="0" pageOrder="downThenOver" orientation="portrait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>Дом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eakir</cp:lastModifiedBy>
  <cp:revision>2</cp:revision>
  <dcterms:created xsi:type="dcterms:W3CDTF">2009-01-29T12:34:21Z</dcterms:created>
  <dcterms:modified xsi:type="dcterms:W3CDTF">2025-04-28T08:32:09Z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Z:\УБПиМО (бюджетный)\Величко А В\РЕЗЕРВНЫЙ ФОНД\Резервный фонд 2010г..xls</vt:lpwstr>
  </property>
</Properties>
</file>